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임금명세서" sheetId="1" state="visible" r:id="rId1"/>
  </sheets>
  <definedNames>
    <definedName name="_xlnm.Print_Area" localSheetId="0">'임금명세서'!$A$1:$D$31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0&quot;일&quot;"/>
    <numFmt numFmtId="165" formatCode="0.0&quot;h&quot;"/>
    <numFmt numFmtId="166" formatCode="0.0"/>
    <numFmt numFmtId="167" formatCode="#,##0&quot;  원&quot;"/>
  </numFmts>
  <fonts count="12">
    <font>
      <name val="Calibri"/>
      <family val="2"/>
      <color theme="1"/>
      <sz val="11"/>
      <scheme val="minor"/>
    </font>
    <font>
      <name val="맑은 고딕"/>
      <b val="1"/>
      <color rgb="00111827"/>
      <sz val="22"/>
    </font>
    <font>
      <name val="맑은 고딕"/>
      <color rgb="0098A1AB"/>
      <sz val="9"/>
    </font>
    <font>
      <name val="맑은 고딕"/>
      <b val="1"/>
      <color rgb="00111827"/>
      <sz val="10"/>
    </font>
    <font>
      <name val="맑은 고딕"/>
      <color rgb="0098A1AB"/>
      <sz val="10"/>
    </font>
    <font>
      <name val="맑은 고딕"/>
      <color rgb="002B2F36"/>
      <sz val="10"/>
    </font>
    <font>
      <name val="맑은 고딕"/>
      <b val="1"/>
      <color rgb="00111827"/>
      <sz val="11"/>
    </font>
    <font>
      <name val="맑은 고딕"/>
      <color rgb="00111827"/>
      <sz val="10"/>
    </font>
    <font>
      <name val="맑은 고딕"/>
      <color rgb="004B5563"/>
      <sz val="9"/>
    </font>
    <font>
      <name val="맑은 고딕"/>
      <b val="1"/>
      <color rgb="00111827"/>
      <sz val="13"/>
    </font>
    <font>
      <name val="맑은 고딕"/>
      <b val="1"/>
      <color rgb="00111827"/>
      <sz val="20"/>
    </font>
    <font>
      <name val="맑은 고딕"/>
      <b val="1"/>
      <color rgb="002B2F36"/>
      <sz val="9"/>
    </font>
  </fonts>
  <fills count="5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F1F3F6"/>
      </patternFill>
    </fill>
    <fill>
      <patternFill patternType="solid">
        <fgColor rgb="00E5E7EB"/>
      </patternFill>
    </fill>
  </fills>
  <borders count="18">
    <border>
      <left/>
      <right/>
      <top/>
      <bottom/>
      <diagonal/>
    </border>
    <border>
      <bottom style="thin">
        <color rgb="008E949D"/>
      </bottom>
    </border>
    <border>
      <left style="thin">
        <color rgb="00E9ECEF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thin">
        <color rgb="00E9ECEF"/>
      </right>
      <top style="medium">
        <color rgb="00646A72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medium">
        <color rgb="00646A72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thin">
        <color rgb="00E9ECEF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thin">
        <color rgb="00E9ECEF"/>
      </bottom>
    </border>
    <border>
      <left style="medium">
        <color rgb="00646A72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thin">
        <color rgb="00E9ECEF"/>
      </right>
      <top style="thin">
        <color rgb="00E9ECEF"/>
      </top>
      <bottom style="medium">
        <color rgb="00646A72"/>
      </bottom>
    </border>
    <border>
      <left style="thin">
        <color rgb="00E9ECEF"/>
      </left>
      <right style="medium">
        <color rgb="00646A72"/>
      </right>
      <top style="thin">
        <color rgb="00E9ECEF"/>
      </top>
      <bottom style="medium">
        <color rgb="00646A72"/>
      </bottom>
    </border>
    <border>
      <left style="medium">
        <color rgb="00646A72"/>
      </left>
      <right style="thin">
        <color rgb="00E9ECEF"/>
      </right>
      <top style="medium">
        <color rgb="00646A72"/>
      </top>
      <bottom style="medium">
        <color rgb="00646A72"/>
      </bottom>
    </border>
    <border>
      <left style="thin">
        <color rgb="00E9ECEF"/>
      </left>
      <right style="thin">
        <color rgb="00E9ECEF"/>
      </right>
      <top style="medium">
        <color rgb="00646A72"/>
      </top>
      <bottom style="medium">
        <color rgb="00646A72"/>
      </bottom>
    </border>
    <border>
      <left style="thin">
        <color rgb="00E9ECEF"/>
      </left>
      <right style="medium">
        <color rgb="00646A72"/>
      </right>
      <top style="medium">
        <color rgb="00646A72"/>
      </top>
      <bottom style="medium">
        <color rgb="00646A72"/>
      </bottom>
    </border>
    <border>
      <left/>
      <right/>
      <top/>
      <bottom/>
    </border>
    <border>
      <left style="medium">
        <color rgb="00646A72"/>
      </left>
      <right style="medium">
        <color rgb="00646A72"/>
      </right>
      <top style="medium">
        <color rgb="00646A72"/>
      </top>
      <bottom style="thin">
        <color rgb="00E9ECEF"/>
      </bottom>
    </border>
    <border>
      <left style="medium">
        <color rgb="00646A72"/>
      </left>
      <right style="medium">
        <color rgb="00646A72"/>
      </right>
      <top style="thin">
        <color rgb="00E9ECEF"/>
      </top>
      <bottom style="thin">
        <color rgb="00E9ECEF"/>
      </bottom>
    </border>
    <border>
      <right/>
      <bottom style="thin">
        <color rgb="008E949D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14" applyAlignment="1" pivotButton="0" quotePrefix="0" xfId="0">
      <alignment horizontal="center" vertical="center"/>
    </xf>
    <xf numFmtId="0" fontId="2" fillId="0" borderId="14" applyAlignment="1" pivotButton="0" quotePrefix="0" xfId="0">
      <alignment horizontal="center" vertical="center"/>
    </xf>
    <xf numFmtId="0" fontId="0" fillId="0" borderId="17" pivotButton="0" quotePrefix="0" xfId="0"/>
    <xf numFmtId="0" fontId="3" fillId="2" borderId="3" applyAlignment="1" pivotButton="0" quotePrefix="0" xfId="0">
      <alignment horizontal="center" vertical="center"/>
    </xf>
    <xf numFmtId="0" fontId="4" fillId="0" borderId="4" applyAlignment="1" applyProtection="1" pivotButton="0" quotePrefix="0" xfId="0">
      <alignment horizontal="center" vertical="center"/>
      <protection locked="0" hidden="0"/>
    </xf>
    <xf numFmtId="0" fontId="3" fillId="2" borderId="4" applyAlignment="1" pivotButton="0" quotePrefix="0" xfId="0">
      <alignment horizontal="center" vertical="center"/>
    </xf>
    <xf numFmtId="0" fontId="4" fillId="0" borderId="5" applyAlignment="1" applyProtection="1" pivotButton="0" quotePrefix="0" xfId="0">
      <alignment horizontal="center" vertical="center"/>
      <protection locked="0" hidden="0"/>
    </xf>
    <xf numFmtId="0" fontId="3" fillId="2" borderId="6" applyAlignment="1" pivotButton="0" quotePrefix="0" xfId="0">
      <alignment horizontal="center" vertical="center"/>
    </xf>
    <xf numFmtId="0" fontId="4" fillId="0" borderId="2" applyAlignment="1" applyProtection="1" pivotButton="0" quotePrefix="0" xfId="0">
      <alignment horizontal="center" vertical="center"/>
      <protection locked="0" hidden="0"/>
    </xf>
    <xf numFmtId="0" fontId="3" fillId="2" borderId="2" applyAlignment="1" pivotButton="0" quotePrefix="0" xfId="0">
      <alignment horizontal="center" vertical="center"/>
    </xf>
    <xf numFmtId="0" fontId="4" fillId="0" borderId="7" applyAlignment="1" applyProtection="1" pivotButton="0" quotePrefix="0" xfId="0">
      <alignment horizontal="center" vertical="center"/>
      <protection locked="0" hidden="0"/>
    </xf>
    <xf numFmtId="3" fontId="3" fillId="3" borderId="2" applyAlignment="1" pivotButton="0" quotePrefix="0" xfId="0">
      <alignment horizontal="right" vertical="center"/>
    </xf>
    <xf numFmtId="0" fontId="2" fillId="0" borderId="7" applyAlignment="1" pivotButton="0" quotePrefix="0" xfId="0">
      <alignment horizontal="left" vertical="center"/>
    </xf>
    <xf numFmtId="0" fontId="0" fillId="0" borderId="7" pivotButton="0" quotePrefix="0" xfId="0"/>
    <xf numFmtId="0" fontId="3" fillId="2" borderId="8" applyAlignment="1" pivotButton="0" quotePrefix="0" xfId="0">
      <alignment horizontal="center" vertical="center"/>
    </xf>
    <xf numFmtId="164" fontId="5" fillId="0" borderId="9" applyAlignment="1" applyProtection="1" pivotButton="0" quotePrefix="0" xfId="0">
      <alignment horizontal="center" vertical="center"/>
      <protection locked="0" hidden="0"/>
    </xf>
    <xf numFmtId="0" fontId="3" fillId="2" borderId="9" applyAlignment="1" pivotButton="0" quotePrefix="0" xfId="0">
      <alignment horizontal="center" vertical="center"/>
    </xf>
    <xf numFmtId="165" fontId="5" fillId="0" borderId="10" applyAlignment="1" applyProtection="1" pivotButton="0" quotePrefix="0" xfId="0">
      <alignment horizontal="center" vertical="center"/>
      <protection locked="0" hidden="0"/>
    </xf>
    <xf numFmtId="0" fontId="6" fillId="2" borderId="15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3" fillId="2" borderId="7" applyAlignment="1" pivotButton="0" quotePrefix="0" xfId="0">
      <alignment horizontal="center" vertical="center"/>
    </xf>
    <xf numFmtId="0" fontId="7" fillId="0" borderId="6" applyAlignment="1" pivotButton="0" quotePrefix="0" xfId="0">
      <alignment horizontal="center" vertical="center"/>
    </xf>
    <xf numFmtId="0" fontId="4" fillId="0" borderId="2" applyAlignment="1" pivotButton="0" quotePrefix="0" xfId="0">
      <alignment horizontal="center" vertical="center"/>
    </xf>
    <xf numFmtId="3" fontId="5" fillId="0" borderId="2" applyAlignment="1" applyProtection="1" pivotButton="0" quotePrefix="0" xfId="0">
      <alignment horizontal="right" vertical="center"/>
      <protection locked="0" hidden="0"/>
    </xf>
    <xf numFmtId="0" fontId="8" fillId="0" borderId="7" applyAlignment="1" pivotButton="0" quotePrefix="0" xfId="0">
      <alignment horizontal="left" vertical="center" indent="1"/>
    </xf>
    <xf numFmtId="166" fontId="5" fillId="0" borderId="2" applyAlignment="1" applyProtection="1" pivotButton="0" quotePrefix="0" xfId="0">
      <alignment horizontal="center" vertical="center"/>
      <protection locked="0" hidden="0"/>
    </xf>
    <xf numFmtId="0" fontId="0" fillId="2" borderId="2" pivotButton="0" quotePrefix="0" xfId="0"/>
    <xf numFmtId="3" fontId="6" fillId="2" borderId="2" applyAlignment="1" pivotButton="0" quotePrefix="0" xfId="0">
      <alignment horizontal="right" vertical="center"/>
    </xf>
    <xf numFmtId="0" fontId="8" fillId="2" borderId="7" applyAlignment="1" pivotButton="0" quotePrefix="0" xfId="0">
      <alignment horizontal="left" vertical="center" indent="1"/>
    </xf>
    <xf numFmtId="0" fontId="6" fillId="2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2" borderId="9" pivotButton="0" quotePrefix="0" xfId="0"/>
    <xf numFmtId="3" fontId="6" fillId="2" borderId="9" applyAlignment="1" pivotButton="0" quotePrefix="0" xfId="0">
      <alignment horizontal="right" vertical="center"/>
    </xf>
    <xf numFmtId="0" fontId="0" fillId="2" borderId="10" pivotButton="0" quotePrefix="0" xfId="0"/>
    <xf numFmtId="0" fontId="9" fillId="4" borderId="11" applyAlignment="1" pivotButton="0" quotePrefix="0" xfId="0">
      <alignment horizontal="center" vertical="center"/>
    </xf>
    <xf numFmtId="0" fontId="0" fillId="4" borderId="12" pivotButton="0" quotePrefix="0" xfId="0"/>
    <xf numFmtId="167" fontId="10" fillId="4" borderId="13" applyAlignment="1" pivotButton="0" quotePrefix="0" xfId="0">
      <alignment horizontal="right" vertical="center" indent="2"/>
    </xf>
    <xf numFmtId="0" fontId="0" fillId="4" borderId="13" pivotButton="0" quotePrefix="0" xfId="0"/>
    <xf numFmtId="0" fontId="11" fillId="0" borderId="14" applyAlignment="1" pivotButton="0" quotePrefix="0" xfId="0">
      <alignment horizontal="left" vertical="center"/>
    </xf>
    <xf numFmtId="0" fontId="2" fillId="0" borderId="14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1"/>
  <sheetViews>
    <sheetView workbookViewId="0">
      <selection activeCell="A1" sqref="A1"/>
    </sheetView>
  </sheetViews>
  <sheetFormatPr baseColWidth="8" defaultRowHeight="15"/>
  <cols>
    <col width="19" customWidth="1" min="1" max="1"/>
    <col width="13" customWidth="1" min="2" max="2"/>
    <col width="19" customWidth="1" min="3" max="3"/>
    <col width="41" customWidth="1" min="4" max="4"/>
  </cols>
  <sheetData>
    <row r="1" ht="30" customHeight="1">
      <c r="A1" s="1" t="inlineStr">
        <is>
          <t>임 금 명 세 서</t>
        </is>
      </c>
    </row>
    <row r="2" ht="16" customHeight="1">
      <c r="A2" s="2" t="inlineStr">
        <is>
          <t>근로기준법 제48조② · 표준 조건 기준 참고 계산 서식</t>
        </is>
      </c>
    </row>
    <row r="3" ht="6" customHeight="1">
      <c r="A3" s="3" t="n"/>
    </row>
    <row r="4" ht="24" customHeight="1">
      <c r="A4" s="4" t="inlineStr">
        <is>
          <t>회사명</t>
        </is>
      </c>
      <c r="B4" s="5" t="inlineStr">
        <is>
          <t>[회사명]</t>
        </is>
      </c>
      <c r="C4" s="6" t="inlineStr">
        <is>
          <t>지급일</t>
        </is>
      </c>
      <c r="D4" s="7" t="inlineStr">
        <is>
          <t>[YYYY.MM.DD]</t>
        </is>
      </c>
    </row>
    <row r="5" ht="24" customHeight="1">
      <c r="A5" s="8" t="inlineStr">
        <is>
          <t>성명</t>
        </is>
      </c>
      <c r="B5" s="9" t="inlineStr">
        <is>
          <t>[성명]</t>
        </is>
      </c>
      <c r="C5" s="10" t="inlineStr">
        <is>
          <t>귀속</t>
        </is>
      </c>
      <c r="D5" s="11" t="inlineStr">
        <is>
          <t>[YYYY]년 [MM]월</t>
        </is>
      </c>
    </row>
    <row r="6" ht="24" customHeight="1">
      <c r="A6" s="8" t="inlineStr">
        <is>
          <t>사원번호</t>
        </is>
      </c>
      <c r="B6" s="9" t="inlineStr">
        <is>
          <t>[사번]</t>
        </is>
      </c>
      <c r="C6" s="10" t="inlineStr">
        <is>
          <t>부서/직급</t>
        </is>
      </c>
      <c r="D6" s="11" t="inlineStr">
        <is>
          <t>[부서/직급]</t>
        </is>
      </c>
    </row>
    <row r="7" ht="22" customHeight="1">
      <c r="A7" s="8" t="inlineStr">
        <is>
          <t>통상시급(참고)</t>
        </is>
      </c>
      <c r="B7" s="12">
        <f>IF($C$11="","",ROUND($C$11/209,0))</f>
        <v/>
      </c>
      <c r="C7" s="13" t="inlineStr">
        <is>
          <t>기본급 ÷ 209h · 표준 참고값</t>
        </is>
      </c>
      <c r="D7" s="14" t="n"/>
    </row>
    <row r="8" ht="22" customHeight="1">
      <c r="A8" s="15" t="inlineStr">
        <is>
          <t>근로일수</t>
        </is>
      </c>
      <c r="B8" s="16" t="n"/>
      <c r="C8" s="17" t="inlineStr">
        <is>
          <t>총 근로시간</t>
        </is>
      </c>
      <c r="D8" s="18" t="n"/>
    </row>
    <row r="9" ht="22" customHeight="1">
      <c r="A9" s="19" t="inlineStr">
        <is>
          <t>지 급 내 역</t>
        </is>
      </c>
      <c r="B9" s="20" t="n"/>
      <c r="C9" s="20" t="n"/>
      <c r="D9" s="21" t="n"/>
    </row>
    <row r="10" ht="20" customHeight="1">
      <c r="A10" s="8" t="inlineStr">
        <is>
          <t>항목</t>
        </is>
      </c>
      <c r="B10" s="10" t="inlineStr">
        <is>
          <t>시간(h)</t>
        </is>
      </c>
      <c r="C10" s="10" t="inlineStr">
        <is>
          <t>금액(원)</t>
        </is>
      </c>
      <c r="D10" s="22" t="inlineStr">
        <is>
          <t>계산방법</t>
        </is>
      </c>
    </row>
    <row r="11" ht="25" customHeight="1">
      <c r="A11" s="23" t="inlineStr">
        <is>
          <t>기본급</t>
        </is>
      </c>
      <c r="B11" s="24" t="inlineStr">
        <is>
          <t>—</t>
        </is>
      </c>
      <c r="C11" s="25" t="n"/>
      <c r="D11" s="26" t="inlineStr">
        <is>
          <t>월 기본급 (입력)</t>
        </is>
      </c>
    </row>
    <row r="12" ht="25" customHeight="1">
      <c r="A12" s="23" t="inlineStr">
        <is>
          <t>연장근로수당</t>
        </is>
      </c>
      <c r="B12" s="27" t="n"/>
      <c r="C12" s="12">
        <f>IF(OR($C$11="",B12=""),"",ROUND($B$7*B12*1.5,0))</f>
        <v/>
      </c>
      <c r="D12" s="26" t="inlineStr">
        <is>
          <t>통상시급 × 연장시간 × 1.5</t>
        </is>
      </c>
    </row>
    <row r="13" ht="25" customHeight="1">
      <c r="A13" s="23" t="inlineStr">
        <is>
          <t>야간근로수당</t>
        </is>
      </c>
      <c r="B13" s="27" t="n"/>
      <c r="C13" s="12">
        <f>IF(OR($C$11="",B13=""),"",ROUND($B$7*B13*0.5,0))</f>
        <v/>
      </c>
      <c r="D13" s="26" t="inlineStr">
        <is>
          <t>통상시급 × 야간시간 × 0.5 (가산)</t>
        </is>
      </c>
    </row>
    <row r="14" ht="25" customHeight="1">
      <c r="A14" s="23" t="inlineStr">
        <is>
          <t>휴일근로수당</t>
        </is>
      </c>
      <c r="B14" s="27" t="n"/>
      <c r="C14" s="12">
        <f>IF(OR($C$11="",B14=""),"",ROUND($B$7*B14*1.5,0))</f>
        <v/>
      </c>
      <c r="D14" s="26" t="inlineStr">
        <is>
          <t>통상시급 × 휴일시간 × 1.5</t>
        </is>
      </c>
    </row>
    <row r="15" ht="25" customHeight="1">
      <c r="A15" s="23" t="inlineStr">
        <is>
          <t>기타수당</t>
        </is>
      </c>
      <c r="B15" s="24" t="inlineStr">
        <is>
          <t>—</t>
        </is>
      </c>
      <c r="C15" s="25" t="n"/>
      <c r="D15" s="26" t="inlineStr">
        <is>
          <t>직책·가족수당 등 (입력)</t>
        </is>
      </c>
    </row>
    <row r="16" ht="25" customHeight="1">
      <c r="A16" s="23" t="inlineStr">
        <is>
          <t>식대(비과세)</t>
        </is>
      </c>
      <c r="B16" s="24" t="inlineStr">
        <is>
          <t>—</t>
        </is>
      </c>
      <c r="C16" s="25" t="n"/>
      <c r="D16" s="26" t="inlineStr">
        <is>
          <t>요건 충족 시 월 20만원 비과세</t>
        </is>
      </c>
    </row>
    <row r="17" ht="23" customHeight="1">
      <c r="A17" s="8" t="inlineStr">
        <is>
          <t>지급액 계</t>
        </is>
      </c>
      <c r="B17" s="28" t="n"/>
      <c r="C17" s="29">
        <f>IF($C$11="","",SUM(C11:C16))</f>
        <v/>
      </c>
      <c r="D17" s="30" t="inlineStr">
        <is>
          <t>과세대상 = 지급액 계 − 식대(비과세)</t>
        </is>
      </c>
    </row>
    <row r="18" ht="22" customHeight="1">
      <c r="A18" s="31" t="inlineStr">
        <is>
          <t>공 제 내 역        (4대보험료 = 표준 참고 계산)</t>
        </is>
      </c>
      <c r="B18" s="32" t="n"/>
      <c r="C18" s="32" t="n"/>
      <c r="D18" s="14" t="n"/>
    </row>
    <row r="19" ht="25" customHeight="1">
      <c r="A19" s="23" t="inlineStr">
        <is>
          <t>국민연금</t>
        </is>
      </c>
      <c r="B19" s="32" t="n"/>
      <c r="C19" s="12">
        <f>IF($C$11="","",ROUND(($C$17-$C$16)*0.045,0))</f>
        <v/>
      </c>
      <c r="D19" s="26" t="inlineStr">
        <is>
          <t>과세대상 × 4.5%</t>
        </is>
      </c>
    </row>
    <row r="20" ht="25" customHeight="1">
      <c r="A20" s="23" t="inlineStr">
        <is>
          <t>건강보험</t>
        </is>
      </c>
      <c r="B20" s="32" t="n"/>
      <c r="C20" s="12">
        <f>IF($C$11="","",ROUND(($C$17-$C$16)*0.03545,0))</f>
        <v/>
      </c>
      <c r="D20" s="26" t="inlineStr">
        <is>
          <t>과세대상 × 3.545%</t>
        </is>
      </c>
    </row>
    <row r="21" ht="25" customHeight="1">
      <c r="A21" s="23" t="inlineStr">
        <is>
          <t>장기요양</t>
        </is>
      </c>
      <c r="B21" s="32" t="n"/>
      <c r="C21" s="12">
        <f>IF(C20="","",ROUND(C20*0.1295,0))</f>
        <v/>
      </c>
      <c r="D21" s="26" t="inlineStr">
        <is>
          <t>건강보험료 × 12.95%</t>
        </is>
      </c>
    </row>
    <row r="22" ht="25" customHeight="1">
      <c r="A22" s="23" t="inlineStr">
        <is>
          <t>고용보험</t>
        </is>
      </c>
      <c r="B22" s="32" t="n"/>
      <c r="C22" s="12">
        <f>IF($C$11="","",ROUND(($C$17-$C$16)*0.009,0))</f>
        <v/>
      </c>
      <c r="D22" s="26" t="inlineStr">
        <is>
          <t>과세대상 × 0.9%</t>
        </is>
      </c>
    </row>
    <row r="23" ht="25" customHeight="1">
      <c r="A23" s="23" t="inlineStr">
        <is>
          <t>소득세</t>
        </is>
      </c>
      <c r="B23" s="32" t="n"/>
      <c r="C23" s="25" t="n"/>
      <c r="D23" s="26" t="inlineStr">
        <is>
          <t>홈택스 간이세액표 (직접 입력)</t>
        </is>
      </c>
    </row>
    <row r="24" ht="25" customHeight="1">
      <c r="A24" s="23" t="inlineStr">
        <is>
          <t>지방소득세</t>
        </is>
      </c>
      <c r="B24" s="32" t="n"/>
      <c r="C24" s="12">
        <f>IF(C23="","",ROUND(C23*0.1,0))</f>
        <v/>
      </c>
      <c r="D24" s="26" t="inlineStr">
        <is>
          <t>소득세 × 10%</t>
        </is>
      </c>
    </row>
    <row r="25" ht="23" customHeight="1">
      <c r="A25" s="15" t="inlineStr">
        <is>
          <t>공제액 계</t>
        </is>
      </c>
      <c r="B25" s="33" t="n"/>
      <c r="C25" s="34">
        <f>IF($C$11="","",SUM(C19:C24))</f>
        <v/>
      </c>
      <c r="D25" s="35" t="n"/>
    </row>
    <row r="26" ht="46" customHeight="1">
      <c r="A26" s="36" t="inlineStr">
        <is>
          <t>실 수 령 액</t>
        </is>
      </c>
      <c r="B26" s="37" t="n"/>
      <c r="C26" s="38">
        <f>IF($C$11="","",C17-C25)</f>
        <v/>
      </c>
      <c r="D26" s="39" t="n"/>
    </row>
    <row r="28" ht="17" customHeight="1">
      <c r="A28" s="40" t="inlineStr">
        <is>
          <t>□ 흰색 = 입력란      ■ 회색 = 표준 참고 자동계산 (수정하려면 [검토] 탭 → 시트 보호 해제)</t>
        </is>
      </c>
    </row>
    <row r="29" ht="16" customHeight="1">
      <c r="A29" s="41" t="inlineStr">
        <is>
          <t>※ 자동 계산값은 표준 조건을 기준으로 한 참고값입니다.
※ 보험료·소득세·통상시급은 근로조건과 적용 기준에 따라 달라질 수 있습니다.
※ 실제 교부 전 홈택스·4대보험 모의계산 또는 전문가 확인을 권장합니다.</t>
        </is>
      </c>
    </row>
    <row r="30" ht="16" customHeight="1"/>
    <row r="31" ht="16" customHeight="1"/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18">
    <mergeCell ref="A1:D1"/>
    <mergeCell ref="A26:B26"/>
    <mergeCell ref="A9:D9"/>
    <mergeCell ref="A18:D18"/>
    <mergeCell ref="C7:D7"/>
    <mergeCell ref="A28:D28"/>
    <mergeCell ref="A25:B25"/>
    <mergeCell ref="B21"/>
    <mergeCell ref="A3:D3"/>
    <mergeCell ref="B24"/>
    <mergeCell ref="B20"/>
    <mergeCell ref="B22"/>
    <mergeCell ref="A2:D2"/>
    <mergeCell ref="A17:B17"/>
    <mergeCell ref="A29:D31"/>
    <mergeCell ref="B19"/>
    <mergeCell ref="C26:D26"/>
    <mergeCell ref="B23"/>
  </mergeCells>
  <dataValidations count="4">
    <dataValidation sqref="C11 C15 C16 C23" showDropDown="0" showInputMessage="0" showErrorMessage="1" allowBlank="1" errorTitle="입력 확인" error="0 이상 금액을 입력하세요." type="decimal" operator="greaterThanOrEqual">
      <formula1>0</formula1>
    </dataValidation>
    <dataValidation sqref="B12 B13 B14" showDropDown="0" showInputMessage="0" showErrorMessage="1" allowBlank="1" errorTitle="시간 확인" error="0~24 사이 시간을 입력하세요." type="decimal" operator="between">
      <formula1>0</formula1>
      <formula2>24</formula2>
    </dataValidation>
    <dataValidation sqref="B8" showDropDown="0" showInputMessage="0" showErrorMessage="1" allowBlank="1" errorTitle="일수 확인" error="0~31 사이 일수를 입력하세요." type="whole" operator="between">
      <formula1>0</formula1>
      <formula2>31</formula2>
    </dataValidation>
    <dataValidation sqref="D8" showDropDown="0" showInputMessage="0" showErrorMessage="1" allowBlank="1" errorTitle="시간 확인" error="0~744 사이 시간을 입력하세요." type="decimal" operator="between">
      <formula1>0</formula1>
      <formula2>744</formula2>
    </dataValidation>
  </dataValidations>
  <printOptions horizontalCentered="1" verticalCentered="1"/>
  <pageMargins left="0.5" right="0.5" top="0.7" bottom="0.7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2026-07-12T13:47:31Z</dcterms:created>
  <dcterms:modified xmlns:dcterms="http://purl.org/dc/terms/" xmlns:xsi="http://www.w3.org/2001/XMLSchema-instance" xsi:type="dcterms:W3CDTF">2026-07-12T13:47:31Z</dcterms:modified>
</cp:coreProperties>
</file>